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pteka\!!!!!SEKCJA FARMAKOEKONOMIKI\ZAPYTANIA OFERTOWE\405\"/>
    </mc:Choice>
  </mc:AlternateContent>
  <xr:revisionPtr revIDLastSave="0" documentId="13_ncr:1_{93022BAF-F74D-428F-A016-02125F43E7F8}" xr6:coauthVersionLast="47" xr6:coauthVersionMax="47" xr10:uidLastSave="{00000000-0000-0000-0000-000000000000}"/>
  <bookViews>
    <workbookView xWindow="-120" yWindow="-120" windowWidth="24240" windowHeight="13140" xr2:uid="{41DCE54C-417D-4833-B1A9-C157001814E1}"/>
  </bookViews>
  <sheets>
    <sheet name="Załącznik do wniosk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L13" i="1"/>
  <c r="M13" i="1"/>
  <c r="K12" i="1"/>
  <c r="I12" i="1"/>
  <c r="J12" i="1" s="1"/>
  <c r="M12" i="1" s="1"/>
  <c r="K11" i="1"/>
  <c r="I11" i="1"/>
  <c r="L11" i="1" s="1"/>
  <c r="K10" i="1"/>
  <c r="I10" i="1"/>
  <c r="L10" i="1" s="1"/>
  <c r="K9" i="1"/>
  <c r="I9" i="1"/>
  <c r="L9" i="1" s="1"/>
  <c r="K8" i="1"/>
  <c r="I8" i="1"/>
  <c r="J8" i="1" s="1"/>
  <c r="M8" i="1" s="1"/>
  <c r="K7" i="1"/>
  <c r="I7" i="1"/>
  <c r="J7" i="1" s="1"/>
  <c r="M7" i="1" s="1"/>
  <c r="K6" i="1"/>
  <c r="I6" i="1"/>
  <c r="L6" i="1" s="1"/>
  <c r="K5" i="1"/>
  <c r="I5" i="1"/>
  <c r="J5" i="1" s="1"/>
  <c r="M5" i="1" s="1"/>
  <c r="K4" i="1"/>
  <c r="I4" i="1"/>
  <c r="J4" i="1" s="1"/>
  <c r="M4" i="1" s="1"/>
  <c r="J9" i="1" l="1"/>
  <c r="M9" i="1" s="1"/>
  <c r="J10" i="1"/>
  <c r="M10" i="1" s="1"/>
  <c r="L5" i="1"/>
  <c r="L4" i="1"/>
  <c r="L8" i="1"/>
  <c r="L12" i="1"/>
  <c r="L7" i="1"/>
  <c r="J6" i="1"/>
  <c r="M6" i="1" s="1"/>
  <c r="J11" i="1"/>
  <c r="M11" i="1" s="1"/>
</calcChain>
</file>

<file path=xl/sharedStrings.xml><?xml version="1.0" encoding="utf-8"?>
<sst xmlns="http://schemas.openxmlformats.org/spreadsheetml/2006/main" count="55" uniqueCount="42">
  <si>
    <t>Lp.</t>
  </si>
  <si>
    <t>Nazwa asortymentu</t>
  </si>
  <si>
    <t>Grupa / Kategoria wg Wspólnego Słownika Zamówień (CPV)</t>
  </si>
  <si>
    <t>j.m</t>
  </si>
  <si>
    <t>Vat</t>
  </si>
  <si>
    <t>Kwota Vat</t>
  </si>
  <si>
    <t>Wartość netto</t>
  </si>
  <si>
    <t>Wartość Vat</t>
  </si>
  <si>
    <t>Wartość brutto</t>
  </si>
  <si>
    <t>1.</t>
  </si>
  <si>
    <t>19520000-7</t>
  </si>
  <si>
    <t>szt.</t>
  </si>
  <si>
    <t>2.</t>
  </si>
  <si>
    <t>3.</t>
  </si>
  <si>
    <t>4.</t>
  </si>
  <si>
    <t>5.</t>
  </si>
  <si>
    <t>39518000-6</t>
  </si>
  <si>
    <t>6.</t>
  </si>
  <si>
    <t>7.</t>
  </si>
  <si>
    <t>8.</t>
  </si>
  <si>
    <t>9.</t>
  </si>
  <si>
    <t>33141116-6</t>
  </si>
  <si>
    <t>zestaw</t>
  </si>
  <si>
    <t>Razem</t>
  </si>
  <si>
    <t>Osłona foliowa, sterylna na ramię C do apartów rentgenowskich 250x118 cm, pakowana pojedynczo</t>
  </si>
  <si>
    <t xml:space="preserve">Osłony na kończynę z taśmą 25cmx80 cm (+/-10cm) laminat min. dwuwarstwowy folia PE/ polipropylen o gramaturze min 63g/m2, sterylne,  </t>
  </si>
  <si>
    <t xml:space="preserve">Osłony na kończynę z taśmą 35cmx120 cm laminat min. dwuwarstwowy folia PE/ polipropylen o gramaturze min 63g/m2, sterylne,  </t>
  </si>
  <si>
    <t>Nazwa własna</t>
  </si>
  <si>
    <t>Nr katalogowy</t>
  </si>
  <si>
    <t>Producent</t>
  </si>
  <si>
    <t>Ilość</t>
  </si>
  <si>
    <t>Zamawiający wyraża zgodę na składanie ofert na poszczególne pozycje.</t>
  </si>
  <si>
    <t>ZAŁĄCZNIK NR 1 FORMULARZ ASORTYMENTOWO-CENOWY</t>
  </si>
  <si>
    <t>Cena jednostkowa netto</t>
  </si>
  <si>
    <t>Cena jednostkowa brutto</t>
  </si>
  <si>
    <t xml:space="preserve">Zestaw do embolizacji sterylny podwójnie pakowany
Minimalny skład wymiary i parametry zestawu:                                                                                                                                                                    
1. Sterylny fartuch chirurgiczny L - 1szt.
2. Sterylny fartuch chirurgiczny XL - 2szt.
3. Papier krepowy (60-70)x(60-70)cm - 3 szt.
4. Serweta operacyjna o wymiarach (90-95)x(150-160)cm - 1szt.
5. Osłona na stół narzędziowy (150-160)x(190-200)cm, obszar chłonny (75-80)x(190-200)cm - 1szt.
6. Serweta do angiografii o wymiarach (240-250)x(370-380)cm, posiadająca dwa samoprzylepne otwory w okolicach tt. udowych o wymiarach 7x10cm otoczone warstwą chłonną - 1szt.
7. Osłona na aparaturę foliowa o śr. (90-95)cm, przeźroczysta, okrągła, z gumką - 2szt.
8. Osłona na aparaturę foliowa,o śr. (150-160)cm , przeźroczysta, okrągła, z gumką - 1szt.
9. Strzykawka 10ml 3 częsciowa LL z kolorowym tłokiem - 4szt.
10. Strzykawka 20ml 3 częściowa LL - 3szt.
11. Strzykawka 5ml 3 częściowa LL - 2szt.
12. Strzykawka 3ml 3 częściowa LL - 2szt.
13. Ostrze chirurgiczne nr 11 (SS) z plastikową nasadką i osłonką - 1szt.
14. Igła iniekcyjna 21G 40mm RB (zielona)  - 1szt.
15. Igła iniekcyjna 18G 40mm SB (różowa) - 2szt.
16. Miska z polipropylenu 250 - 260 ml z podziałką, przeźroczysta - 1szt.
17. Miska z polipropylenu 120 - 130 ml z podziałką, przeźroczysta - 1szt.
18. Miska plastikowa 120 - 130 ml z podziałką, przeźroczysta - 1szt.
19. Kranik trójdrożny z drenem dł. 10-20cm, średnica 1,0x2,0, elastyczny, wykonany z miękkiego materiału, minimalne tolerowane ciśnienie 300 PSI, standardowe łączenie luer-lock, bez zastawki - 1szt.
20. Miska z polipropylenu 2500 - 2600 ml, nieprzeźroczysta, z wrąbkami - 1szt.
21. Podkład wymiar (60-70)x(90-100)cm - 1szt.
22. Kompres gazowy 10x10cm (gaza 17-nitkowa, 32-warstwowy, biały) - 100szt.
23. Kleszczyki 15-20cm, zagięte - 1szt.
24. Taca z polipropylenu wymiar 44,2 x 31,5 x 6,3cm (+/-1cm), 8000ml, nieprzeźroczysta - 1szt.
W poz. 6 serweta do angiografii wykonana z laminatu dwuwarstwowego (w strefie krytycznej trójwarstwowego): włóknina wiskozowa o gramaturze min 23g/m2, folia polietylenowa o gramaturze 40 mikronów oraz w stefie krytycznej  dodatkowa warstwa chłonna włóknina wiskozowa / poliester o gramaturze min 50g/m2. Boki serwety przykrywające panele boczne angiografu wykonane z folii przeźroczystej z obu stron serwety. 
Odporność na przenikanie płynów w strefie krytycznej oraz pozakrytycznej powyżej 100cm H20, odporność na rozciąganie na sucho: w warstwie krytycznej 184kPa w pozakrytycznej 54kPa, odporność na rozerwanie na mokro: w warstwie krytycznej 119kPa, w pozakrytycznej 54kPa. 
W poz. 1 oraz 2 fartuch chirurgiczny jednorazowy jałowy z włókniny bawełnopodobnej typu spunlaced o gramaturze min. 68 g/m2 zawierająca pulpę celulozową i włókna poliestrowe, antystatycznej, 
niepylącej, oddychającej, nieprzezroczystej; elastyczne mankiety wykonane z dzianiny wchłaniającej pot; zapinany przy szyi na rzep, troki mają być łączone kartonikiem. Konstrukcja fartucha w tylnej części
gwarantująca sterylne plecy operatora podczas zabiegu. Pakowany indywidualnie z ręcznikami do osuszania rąk. 
</t>
  </si>
  <si>
    <t>Osłona foliowa sterylna na przewody do koagulacji i na operacyjną kamerę wideo 2,5mx15cm, pakowany pojedynczo.</t>
  </si>
  <si>
    <t>Osłona sterylna na ramię C typu beret średnica 80-85cm na RTG, z gumką, pakowana pojedynczo</t>
  </si>
  <si>
    <t>Osłona sterylna wysokiej rozdzielczości kompatybilna z mikroskopem operacyjnym Mitaka model MM90. 1 opak. = 10 szt.</t>
  </si>
  <si>
    <t xml:space="preserve">Zestaw serwet do operacji biodra:
Serwety wykonane z chłonnego i nieprzemakalnego laminatu dwuwarstwowego o gramaturze 60 g/m2 w strefie krytycznej wyposażone we wzmocnienie wysokochłonne 80 g/m2, zintegrowana z dwoma podwójnymi organizatorami przewodów. Łączna gramatura w strefie krytycznej 140 g/m2:
•	1 x serweta samoprzylepna o wymiarach 230 cm x 260 cm , z wycięciem "U" o wymiarach 20 cm x 100 cm
•	1 x serweta samoprzylepna o wymiarach 150cm x 240cm
•	1 x serweta samoprzylepna o wymiarach 180 cm x 180 cm
•	2 x serweta samoprzylepna o wymiarach 75cm x 90cm DWUWARSTWOWA
•	4 x ręcznik chłonny o wymiarach 30 cm x 30 cm
•	3 x taśma samoprzylepna o wymiarach 10 cm x 50 cm
•	1 x elastyczna osłona na kończynę o wymiarach 35 cm x 120 cm
•	1 x bandaż elastyczny o wymiarach 10cm x 150cm (450cm w stanie rozciągniętym)
•	1 x wzmocniona osłona (serweta) na stolik Mayo o wymiarach 80 cm x 145 cm 
•	1 x serweta wzmocniona na stół instrumentalny stanowiąca owinięcie zestawu o wymiarach 150 cm x 190 cm.
Serweta na stolik instrumentariuszki wykonana z warstwy nieprzemakalnej folii PE o gramaturze 40 g/m2, wzmocniona hydrofilową włókniną wiskozowo-poliestrową o wymiarach 65 cm x 190 cm i gramaturze 30 g/m2. Łączna gramatura w strefie chłonnej -  70g/m2.
Serweta na stolik Mayo wykonana z folii PE o gramaturze 50 g/m2 wzmocniona chłonną włókniną wiskozowo-poliestrową o wymiarach 60 cm x 145 cm i gramaturze 30 g/m2. Łączna gramatura w strefie wzmocnionej 80 g/m2. Osłona w postaci worka w kolorze czerwonym, składana teleskopowo z zaznaczonym kierunkiem rozwijania.
Spełnia wymagania wg normy EN 13795-1 na wysokim poziomie. </t>
  </si>
  <si>
    <t>Zestaw serwet do przezskórnej litotrypsji 1-IP Standard o minimalnym składzie:
Serweta wykonana z chłonnego i nieprzemakalnego laminatu dwuwarstwowego o gramaturze 60 g/m2.
•	1 x serweta o wymiarach 180cm x 300cm z samoprzylepnym otworem prostokątnym o wymiarach 21.5cm x 24cm, zintegrowana z długim workiem z usztywnionym brzegiem do zbiórki płynów o wymiarach 55cm x 120cm
•	1 x serweta wzmocniona na stół instrumentalny stanowiąca owinięcie zestawu o wymiarach 150 cm x 190 cm.
Serweta na stolik instrumentariuszki wykonana z warstwy nieprzemakalnej folii PE o gramaturze 40 g/m2, wzmocniona hydrofilową włókniną polipropylenową o wymiarach 65 cm x 190 cm i gramaturze 37 g/m2. Łączna gramatura w strefie chłonnej -  77g/m2.
Spełnia wymagania wg normy EN 13795-1 na wysokim poziomie. 
Zestaw sterylizowany radiacyjnie. Opakowanie folia-papier wyposażone w informację o kierunku otwierania oraz 4 etykiety samoprzylepne typu TAG służące do archiwizacji danych. Na każdej etykiecie samoprzylepnej,  znajdują się następujące informacje : numer ref., data ważności, nr serii, dane wytwórcy oraz kod kreskowy. Dodatkowo, serweta na stolik instrumentariuszki stanowiąca owinięcie zestawu, posiada naklejkę zamykającą zestaw. 
Spełnia wymogi aktualnej normy PN-EN 13795-1.</t>
  </si>
  <si>
    <t>Znak: EZ/1094/405/24 (165010)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</si>
</sst>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[$zł-415];[Red]\-#,##0.00\ [$zł-415]"/>
  </numFmts>
  <fonts count="9">
    <font>
      <sz val="11"/>
      <color rgb="FF000000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7.5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Czcionka tekstu podstawoweg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EDCC6"/>
      </patternFill>
    </fill>
    <fill>
      <patternFill patternType="solid">
        <fgColor theme="9" tint="0.79998168889431442"/>
        <bgColor rgb="FFFEDCC6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 applyBorder="0" applyProtection="0">
      <alignment horizontal="left"/>
    </xf>
  </cellStyleXfs>
  <cellXfs count="24"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4" fontId="5" fillId="4" borderId="2" xfId="1" applyFont="1" applyFill="1" applyBorder="1" applyAlignment="1" applyProtection="1">
      <alignment horizontal="center" vertical="center"/>
    </xf>
    <xf numFmtId="9" fontId="5" fillId="5" borderId="2" xfId="2" applyNumberFormat="1" applyFont="1" applyFill="1" applyBorder="1" applyAlignment="1" applyProtection="1">
      <alignment horizontal="center" vertical="center" wrapText="1"/>
    </xf>
    <xf numFmtId="44" fontId="5" fillId="5" borderId="2" xfId="2" applyNumberFormat="1" applyFont="1" applyFill="1" applyBorder="1" applyAlignment="1" applyProtection="1">
      <alignment horizontal="center" vertical="center" wrapText="1"/>
    </xf>
    <xf numFmtId="44" fontId="5" fillId="2" borderId="2" xfId="1" applyFont="1" applyFill="1" applyBorder="1" applyAlignment="1" applyProtection="1">
      <alignment horizontal="center" vertical="center"/>
    </xf>
    <xf numFmtId="0" fontId="5" fillId="3" borderId="2" xfId="2" applyFont="1" applyFill="1" applyBorder="1" applyAlignment="1" applyProtection="1">
      <alignment horizontal="left" vertical="center" wrapText="1"/>
    </xf>
    <xf numFmtId="0" fontId="5" fillId="3" borderId="2" xfId="2" applyFont="1" applyFill="1" applyBorder="1" applyAlignment="1" applyProtection="1">
      <alignment horizontal="center" vertical="center"/>
    </xf>
    <xf numFmtId="0" fontId="4" fillId="3" borderId="0" xfId="2" applyFont="1" applyFill="1" applyBorder="1" applyAlignment="1" applyProtection="1">
      <alignment horizontal="left" vertical="center" wrapText="1"/>
    </xf>
    <xf numFmtId="0" fontId="2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6" fillId="3" borderId="2" xfId="2" applyFont="1" applyFill="1" applyBorder="1" applyAlignment="1" applyProtection="1">
      <alignment horizontal="left" vertical="center" wrapText="1"/>
    </xf>
    <xf numFmtId="0" fontId="7" fillId="3" borderId="2" xfId="2" applyFont="1" applyFill="1" applyBorder="1" applyAlignment="1" applyProtection="1">
      <alignment horizontal="left" vertical="center" wrapText="1"/>
    </xf>
    <xf numFmtId="0" fontId="4" fillId="6" borderId="2" xfId="2" applyFont="1" applyFill="1" applyBorder="1" applyAlignment="1" applyProtection="1">
      <alignment horizontal="center" vertical="center" wrapText="1"/>
    </xf>
    <xf numFmtId="164" fontId="4" fillId="7" borderId="2" xfId="2" applyNumberFormat="1" applyFont="1" applyFill="1" applyBorder="1" applyAlignment="1" applyProtection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3" fontId="4" fillId="7" borderId="2" xfId="2" applyNumberFormat="1" applyFont="1" applyFill="1" applyBorder="1" applyAlignment="1" applyProtection="1">
      <alignment horizontal="center" vertical="center"/>
    </xf>
    <xf numFmtId="44" fontId="3" fillId="7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3">
    <cellStyle name="Normalny" xfId="0" builtinId="0"/>
    <cellStyle name="Tekst objaśnienia" xfId="2" builtinId="53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DDCFB-085C-487A-970D-6636560A274C}">
  <sheetPr>
    <pageSetUpPr fitToPage="1"/>
  </sheetPr>
  <dimension ref="A1:O14"/>
  <sheetViews>
    <sheetView tabSelected="1" view="pageBreakPreview" zoomScale="50" zoomScaleNormal="90" zoomScaleSheetLayoutView="50" workbookViewId="0">
      <selection activeCell="D10" sqref="D10"/>
    </sheetView>
  </sheetViews>
  <sheetFormatPr defaultRowHeight="14.25"/>
  <cols>
    <col min="1" max="1" width="4.125" customWidth="1"/>
    <col min="2" max="2" width="93" customWidth="1"/>
    <col min="3" max="3" width="11.625" customWidth="1"/>
    <col min="4" max="4" width="10.5" bestFit="1" customWidth="1"/>
    <col min="5" max="5" width="6.375" customWidth="1"/>
    <col min="6" max="6" width="5.125" customWidth="1"/>
    <col min="7" max="7" width="10.625" customWidth="1"/>
    <col min="8" max="8" width="4.75" customWidth="1"/>
    <col min="10" max="10" width="10.25" customWidth="1"/>
    <col min="11" max="11" width="11.375" customWidth="1"/>
    <col min="12" max="12" width="11.75" customWidth="1"/>
    <col min="13" max="13" width="12.5" customWidth="1"/>
    <col min="14" max="14" width="12.25" customWidth="1"/>
    <col min="15" max="15" width="10.375" customWidth="1"/>
  </cols>
  <sheetData>
    <row r="1" spans="1:15" ht="20.25" customHeight="1">
      <c r="A1" s="22" t="s">
        <v>41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>
      <c r="A2" s="23" t="s">
        <v>32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104.25" customHeight="1">
      <c r="A3" s="16" t="s">
        <v>0</v>
      </c>
      <c r="B3" s="16" t="s">
        <v>1</v>
      </c>
      <c r="C3" s="16" t="s">
        <v>27</v>
      </c>
      <c r="D3" s="16" t="s">
        <v>2</v>
      </c>
      <c r="E3" s="16" t="s">
        <v>3</v>
      </c>
      <c r="F3" s="16" t="s">
        <v>30</v>
      </c>
      <c r="G3" s="17" t="s">
        <v>33</v>
      </c>
      <c r="H3" s="16" t="s">
        <v>4</v>
      </c>
      <c r="I3" s="16" t="s">
        <v>5</v>
      </c>
      <c r="J3" s="16" t="s">
        <v>34</v>
      </c>
      <c r="K3" s="16" t="s">
        <v>6</v>
      </c>
      <c r="L3" s="16" t="s">
        <v>7</v>
      </c>
      <c r="M3" s="16" t="s">
        <v>8</v>
      </c>
      <c r="N3" s="18" t="s">
        <v>28</v>
      </c>
      <c r="O3" s="19" t="s">
        <v>29</v>
      </c>
    </row>
    <row r="4" spans="1:15" ht="18" customHeight="1">
      <c r="A4" s="1" t="s">
        <v>9</v>
      </c>
      <c r="B4" s="2" t="s">
        <v>36</v>
      </c>
      <c r="C4" s="2"/>
      <c r="D4" s="3" t="s">
        <v>10</v>
      </c>
      <c r="E4" s="1" t="s">
        <v>11</v>
      </c>
      <c r="F4" s="20">
        <v>480</v>
      </c>
      <c r="G4" s="4"/>
      <c r="H4" s="5">
        <v>0.08</v>
      </c>
      <c r="I4" s="6">
        <f>G4*H4</f>
        <v>0</v>
      </c>
      <c r="J4" s="6">
        <f>G4+I4</f>
        <v>0</v>
      </c>
      <c r="K4" s="6">
        <f>F4*G4</f>
        <v>0</v>
      </c>
      <c r="L4" s="6">
        <f>F4*I4</f>
        <v>0</v>
      </c>
      <c r="M4" s="6">
        <f>F4*J4</f>
        <v>0</v>
      </c>
      <c r="N4" s="12"/>
      <c r="O4" s="12"/>
    </row>
    <row r="5" spans="1:15" ht="20.25" customHeight="1">
      <c r="A5" s="1" t="s">
        <v>12</v>
      </c>
      <c r="B5" s="2" t="s">
        <v>24</v>
      </c>
      <c r="C5" s="2"/>
      <c r="D5" s="3" t="s">
        <v>10</v>
      </c>
      <c r="E5" s="1" t="s">
        <v>11</v>
      </c>
      <c r="F5" s="20">
        <v>96</v>
      </c>
      <c r="G5" s="7"/>
      <c r="H5" s="5">
        <v>0.08</v>
      </c>
      <c r="I5" s="6">
        <f t="shared" ref="I5:I12" si="0">G5*H5</f>
        <v>0</v>
      </c>
      <c r="J5" s="6">
        <f t="shared" ref="J5:J12" si="1">G5+I5</f>
        <v>0</v>
      </c>
      <c r="K5" s="6">
        <f t="shared" ref="K5:K12" si="2">F5*G5</f>
        <v>0</v>
      </c>
      <c r="L5" s="6">
        <f t="shared" ref="L5:L12" si="3">F5*I5</f>
        <v>0</v>
      </c>
      <c r="M5" s="6">
        <f t="shared" ref="M5:M12" si="4">F5*J5</f>
        <v>0</v>
      </c>
      <c r="N5" s="12"/>
      <c r="O5" s="12"/>
    </row>
    <row r="6" spans="1:15" ht="18" customHeight="1">
      <c r="A6" s="1" t="s">
        <v>13</v>
      </c>
      <c r="B6" s="2" t="s">
        <v>37</v>
      </c>
      <c r="C6" s="2"/>
      <c r="D6" s="3" t="s">
        <v>10</v>
      </c>
      <c r="E6" s="1" t="s">
        <v>11</v>
      </c>
      <c r="F6" s="20">
        <v>200</v>
      </c>
      <c r="G6" s="7"/>
      <c r="H6" s="5">
        <v>0.08</v>
      </c>
      <c r="I6" s="6">
        <f t="shared" si="0"/>
        <v>0</v>
      </c>
      <c r="J6" s="6">
        <f t="shared" si="1"/>
        <v>0</v>
      </c>
      <c r="K6" s="6">
        <f t="shared" si="2"/>
        <v>0</v>
      </c>
      <c r="L6" s="6">
        <f t="shared" si="3"/>
        <v>0</v>
      </c>
      <c r="M6" s="6">
        <f t="shared" si="4"/>
        <v>0</v>
      </c>
      <c r="N6" s="12"/>
      <c r="O6" s="12"/>
    </row>
    <row r="7" spans="1:15" ht="19.5" customHeight="1">
      <c r="A7" s="1" t="s">
        <v>14</v>
      </c>
      <c r="B7" s="8" t="s">
        <v>38</v>
      </c>
      <c r="C7" s="8"/>
      <c r="D7" s="9" t="s">
        <v>10</v>
      </c>
      <c r="E7" s="1" t="s">
        <v>11</v>
      </c>
      <c r="F7" s="20">
        <v>30</v>
      </c>
      <c r="G7" s="7"/>
      <c r="H7" s="5">
        <v>0.08</v>
      </c>
      <c r="I7" s="6">
        <f t="shared" si="0"/>
        <v>0</v>
      </c>
      <c r="J7" s="6">
        <f t="shared" si="1"/>
        <v>0</v>
      </c>
      <c r="K7" s="6">
        <f t="shared" si="2"/>
        <v>0</v>
      </c>
      <c r="L7" s="6">
        <f t="shared" si="3"/>
        <v>0</v>
      </c>
      <c r="M7" s="6">
        <f t="shared" si="4"/>
        <v>0</v>
      </c>
      <c r="N7" s="13"/>
      <c r="O7" s="12"/>
    </row>
    <row r="8" spans="1:15" ht="25.5">
      <c r="A8" s="1" t="s">
        <v>15</v>
      </c>
      <c r="B8" s="8" t="s">
        <v>25</v>
      </c>
      <c r="C8" s="8"/>
      <c r="D8" s="9" t="s">
        <v>16</v>
      </c>
      <c r="E8" s="1" t="s">
        <v>11</v>
      </c>
      <c r="F8" s="20">
        <v>30</v>
      </c>
      <c r="G8" s="7"/>
      <c r="H8" s="5">
        <v>0.08</v>
      </c>
      <c r="I8" s="6">
        <f t="shared" si="0"/>
        <v>0</v>
      </c>
      <c r="J8" s="6">
        <f t="shared" si="1"/>
        <v>0</v>
      </c>
      <c r="K8" s="6">
        <f t="shared" si="2"/>
        <v>0</v>
      </c>
      <c r="L8" s="6">
        <f t="shared" si="3"/>
        <v>0</v>
      </c>
      <c r="M8" s="6">
        <f t="shared" si="4"/>
        <v>0</v>
      </c>
      <c r="N8" s="12"/>
      <c r="O8" s="12"/>
    </row>
    <row r="9" spans="1:15" ht="28.5" customHeight="1">
      <c r="A9" s="1" t="s">
        <v>17</v>
      </c>
      <c r="B9" s="2" t="s">
        <v>26</v>
      </c>
      <c r="C9" s="2"/>
      <c r="D9" s="3" t="s">
        <v>16</v>
      </c>
      <c r="E9" s="1" t="s">
        <v>11</v>
      </c>
      <c r="F9" s="20">
        <v>20</v>
      </c>
      <c r="G9" s="4"/>
      <c r="H9" s="5">
        <v>0.08</v>
      </c>
      <c r="I9" s="6">
        <f t="shared" si="0"/>
        <v>0</v>
      </c>
      <c r="J9" s="6">
        <f t="shared" si="1"/>
        <v>0</v>
      </c>
      <c r="K9" s="6">
        <f t="shared" si="2"/>
        <v>0</v>
      </c>
      <c r="L9" s="6">
        <f t="shared" si="3"/>
        <v>0</v>
      </c>
      <c r="M9" s="6">
        <f t="shared" si="4"/>
        <v>0</v>
      </c>
      <c r="N9" s="12"/>
      <c r="O9" s="12"/>
    </row>
    <row r="10" spans="1:15" ht="384.75" customHeight="1">
      <c r="A10" s="1" t="s">
        <v>18</v>
      </c>
      <c r="B10" s="14" t="s">
        <v>35</v>
      </c>
      <c r="C10" s="8"/>
      <c r="D10" s="9" t="s">
        <v>21</v>
      </c>
      <c r="E10" s="9" t="s">
        <v>22</v>
      </c>
      <c r="F10" s="20">
        <v>10</v>
      </c>
      <c r="G10" s="7"/>
      <c r="H10" s="5">
        <v>0.08</v>
      </c>
      <c r="I10" s="6">
        <f t="shared" si="0"/>
        <v>0</v>
      </c>
      <c r="J10" s="6">
        <f t="shared" si="1"/>
        <v>0</v>
      </c>
      <c r="K10" s="6">
        <f t="shared" si="2"/>
        <v>0</v>
      </c>
      <c r="L10" s="6">
        <f t="shared" si="3"/>
        <v>0</v>
      </c>
      <c r="M10" s="6">
        <f t="shared" si="4"/>
        <v>0</v>
      </c>
      <c r="N10" s="12"/>
      <c r="O10" s="12"/>
    </row>
    <row r="11" spans="1:15" ht="246.75" customHeight="1">
      <c r="A11" s="1" t="s">
        <v>19</v>
      </c>
      <c r="B11" s="15" t="s">
        <v>39</v>
      </c>
      <c r="C11" s="8"/>
      <c r="D11" s="9" t="s">
        <v>21</v>
      </c>
      <c r="E11" s="9" t="s">
        <v>22</v>
      </c>
      <c r="F11" s="20">
        <v>50</v>
      </c>
      <c r="G11" s="7"/>
      <c r="H11" s="5">
        <v>0.08</v>
      </c>
      <c r="I11" s="6">
        <f t="shared" si="0"/>
        <v>0</v>
      </c>
      <c r="J11" s="6">
        <f t="shared" si="1"/>
        <v>0</v>
      </c>
      <c r="K11" s="6">
        <f t="shared" si="2"/>
        <v>0</v>
      </c>
      <c r="L11" s="6">
        <f t="shared" si="3"/>
        <v>0</v>
      </c>
      <c r="M11" s="6">
        <f t="shared" si="4"/>
        <v>0</v>
      </c>
      <c r="N11" s="12"/>
      <c r="O11" s="12"/>
    </row>
    <row r="12" spans="1:15" ht="188.25" customHeight="1">
      <c r="A12" s="1" t="s">
        <v>20</v>
      </c>
      <c r="B12" s="8" t="s">
        <v>40</v>
      </c>
      <c r="C12" s="8"/>
      <c r="D12" s="9" t="s">
        <v>21</v>
      </c>
      <c r="E12" s="9" t="s">
        <v>22</v>
      </c>
      <c r="F12" s="20">
        <v>24</v>
      </c>
      <c r="G12" s="7"/>
      <c r="H12" s="5">
        <v>0.08</v>
      </c>
      <c r="I12" s="6">
        <f t="shared" si="0"/>
        <v>0</v>
      </c>
      <c r="J12" s="6">
        <f t="shared" si="1"/>
        <v>0</v>
      </c>
      <c r="K12" s="6">
        <f t="shared" si="2"/>
        <v>0</v>
      </c>
      <c r="L12" s="6">
        <f t="shared" si="3"/>
        <v>0</v>
      </c>
      <c r="M12" s="6">
        <f t="shared" si="4"/>
        <v>0</v>
      </c>
      <c r="N12" s="12"/>
      <c r="O12" s="12"/>
    </row>
    <row r="13" spans="1:15">
      <c r="A13" s="11"/>
      <c r="B13" s="11"/>
      <c r="C13" s="11"/>
      <c r="D13" s="11"/>
      <c r="E13" s="11"/>
      <c r="F13" s="11"/>
      <c r="G13" s="11"/>
      <c r="H13" s="11"/>
      <c r="I13" s="11"/>
      <c r="J13" s="19" t="s">
        <v>23</v>
      </c>
      <c r="K13" s="21">
        <f>K4+K5+K6+K7+K8+K9+K10+K11+K12</f>
        <v>0</v>
      </c>
      <c r="L13" s="21">
        <f t="shared" ref="L13:M13" si="5">L4+L5+L6+L7+L8+L9+L10+L11+L12</f>
        <v>0</v>
      </c>
      <c r="M13" s="21">
        <f t="shared" si="5"/>
        <v>0</v>
      </c>
      <c r="N13" s="11"/>
      <c r="O13" s="11"/>
    </row>
    <row r="14" spans="1:15">
      <c r="A14" s="11"/>
      <c r="B14" s="10" t="s">
        <v>31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</sheetData>
  <mergeCells count="2">
    <mergeCell ref="A1:O1"/>
    <mergeCell ref="A2:O2"/>
  </mergeCells>
  <phoneticPr fontId="8" type="noConversion"/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do wniosku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Moskal</dc:creator>
  <cp:lastModifiedBy>Alicja Moskal</cp:lastModifiedBy>
  <cp:lastPrinted>2024-10-16T08:36:16Z</cp:lastPrinted>
  <dcterms:created xsi:type="dcterms:W3CDTF">2024-10-07T06:25:34Z</dcterms:created>
  <dcterms:modified xsi:type="dcterms:W3CDTF">2024-10-17T12:16:25Z</dcterms:modified>
</cp:coreProperties>
</file>